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1" i="1" l="1"/>
  <c r="L21" i="1" s="1"/>
  <c r="J21" i="1"/>
  <c r="K20" i="1" l="1"/>
  <c r="L20" i="1" s="1"/>
  <c r="J20" i="1"/>
  <c r="K19" i="1"/>
  <c r="L19" i="1" s="1"/>
  <c r="J19" i="1"/>
  <c r="K18" i="1"/>
  <c r="L18" i="1" s="1"/>
  <c r="J18" i="1"/>
  <c r="K17" i="1"/>
  <c r="L17" i="1" s="1"/>
  <c r="J17" i="1"/>
  <c r="K16" i="1"/>
  <c r="L16" i="1" s="1"/>
  <c r="J16" i="1"/>
  <c r="K15" i="1"/>
  <c r="L15" i="1" s="1"/>
  <c r="J15" i="1"/>
  <c r="K14" i="1"/>
  <c r="L14" i="1" s="1"/>
  <c r="J14" i="1"/>
  <c r="K13" i="1"/>
  <c r="L13" i="1" s="1"/>
  <c r="J13" i="1"/>
  <c r="K12" i="1"/>
  <c r="L12" i="1" s="1"/>
  <c r="J12" i="1"/>
  <c r="K11" i="1"/>
  <c r="L11" i="1" s="1"/>
  <c r="J11" i="1"/>
  <c r="K10" i="1"/>
  <c r="L10" i="1" s="1"/>
  <c r="J10" i="1"/>
  <c r="K9" i="1"/>
  <c r="L9" i="1" s="1"/>
  <c r="J9" i="1"/>
  <c r="K8" i="1"/>
  <c r="L8" i="1" s="1"/>
  <c r="J8" i="1"/>
  <c r="K7" i="1"/>
  <c r="L7" i="1" s="1"/>
  <c r="J7" i="1"/>
  <c r="K6" i="1"/>
  <c r="L6" i="1" s="1"/>
  <c r="J6" i="1"/>
  <c r="K5" i="1"/>
  <c r="L5" i="1" s="1"/>
  <c r="J5" i="1"/>
  <c r="K4" i="1"/>
  <c r="L4" i="1" s="1"/>
  <c r="J4" i="1"/>
  <c r="O7" i="1" l="1"/>
  <c r="O6" i="1"/>
</calcChain>
</file>

<file path=xl/sharedStrings.xml><?xml version="1.0" encoding="utf-8"?>
<sst xmlns="http://schemas.openxmlformats.org/spreadsheetml/2006/main" count="33" uniqueCount="18">
  <si>
    <t>순번</t>
  </si>
  <si>
    <t>학 과(부)</t>
  </si>
  <si>
    <t>학번</t>
    <phoneticPr fontId="2" type="noConversion"/>
  </si>
  <si>
    <t>미시경제학</t>
    <phoneticPr fontId="2" type="noConversion"/>
  </si>
  <si>
    <t>거시경제학</t>
    <phoneticPr fontId="2" type="noConversion"/>
  </si>
  <si>
    <t>복지경제학</t>
    <phoneticPr fontId="2" type="noConversion"/>
  </si>
  <si>
    <t>국제무역론</t>
    <phoneticPr fontId="2" type="noConversion"/>
  </si>
  <si>
    <t>노동경제학</t>
    <phoneticPr fontId="2" type="noConversion"/>
  </si>
  <si>
    <t>화폐금융론</t>
    <phoneticPr fontId="2" type="noConversion"/>
  </si>
  <si>
    <t>총점</t>
    <phoneticPr fontId="2" type="noConversion"/>
  </si>
  <si>
    <t>평균</t>
    <phoneticPr fontId="2" type="noConversion"/>
  </si>
  <si>
    <t>합격여부</t>
    <phoneticPr fontId="2" type="noConversion"/>
  </si>
  <si>
    <t>경제학과</t>
  </si>
  <si>
    <t>영어영문학과</t>
  </si>
  <si>
    <t>경제학과</t>
    <phoneticPr fontId="2" type="noConversion"/>
  </si>
  <si>
    <t>2015학년도 2학기 졸업시험 3차 최종결과</t>
    <phoneticPr fontId="2" type="noConversion"/>
  </si>
  <si>
    <t>합격</t>
    <phoneticPr fontId="2" type="noConversion"/>
  </si>
  <si>
    <t>불합격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</si>
</sst>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E16" sqref="E16"/>
    </sheetView>
  </sheetViews>
  <sheetFormatPr defaultRowHeight="16.5" x14ac:dyDescent="0.3"/>
  <cols>
    <col min="2" max="2" width="13" bestFit="1" customWidth="1"/>
    <col min="3" max="3" width="9.5" bestFit="1" customWidth="1"/>
    <col min="4" max="4" width="11.875" customWidth="1"/>
    <col min="5" max="5" width="11.25" customWidth="1"/>
    <col min="6" max="7" width="11.25" bestFit="1" customWidth="1"/>
    <col min="8" max="8" width="11.25" customWidth="1"/>
    <col min="9" max="9" width="13.75" customWidth="1"/>
    <col min="14" max="14" width="6.875" customWidth="1"/>
    <col min="15" max="15" width="5.875" customWidth="1"/>
  </cols>
  <sheetData>
    <row r="1" spans="1:15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5" x14ac:dyDescent="0.3">
      <c r="A4" s="3">
        <v>1</v>
      </c>
      <c r="B4" s="3" t="s">
        <v>12</v>
      </c>
      <c r="C4" s="3">
        <v>21210331</v>
      </c>
      <c r="D4" s="3">
        <v>90</v>
      </c>
      <c r="E4" s="3">
        <v>70</v>
      </c>
      <c r="F4" s="3">
        <v>80</v>
      </c>
      <c r="G4" s="3"/>
      <c r="H4" s="3">
        <v>70</v>
      </c>
      <c r="I4" s="3"/>
      <c r="J4" s="3">
        <f t="shared" ref="J4:J21" si="0">SUM(D4:I4)</f>
        <v>310</v>
      </c>
      <c r="K4" s="3">
        <f t="shared" ref="K4:K21" si="1">SUM(D4:I4)/4</f>
        <v>77.5</v>
      </c>
      <c r="L4" s="3" t="str">
        <f t="shared" ref="L4:L21" si="2">IF(K4&gt;=70,"합격","불합격")</f>
        <v>합격</v>
      </c>
    </row>
    <row r="5" spans="1:15" ht="17.25" thickBot="1" x14ac:dyDescent="0.35">
      <c r="A5" s="3">
        <v>2</v>
      </c>
      <c r="B5" s="3" t="s">
        <v>12</v>
      </c>
      <c r="C5" s="3">
        <v>20910946</v>
      </c>
      <c r="D5" s="3">
        <v>70</v>
      </c>
      <c r="E5" s="3">
        <v>75</v>
      </c>
      <c r="F5" s="3"/>
      <c r="G5" s="3">
        <v>80</v>
      </c>
      <c r="H5" s="3">
        <v>70</v>
      </c>
      <c r="I5" s="3"/>
      <c r="J5" s="3">
        <f t="shared" si="0"/>
        <v>295</v>
      </c>
      <c r="K5" s="3">
        <f t="shared" si="1"/>
        <v>73.75</v>
      </c>
      <c r="L5" s="3" t="str">
        <f t="shared" si="2"/>
        <v>합격</v>
      </c>
    </row>
    <row r="6" spans="1:15" x14ac:dyDescent="0.3">
      <c r="A6" s="3">
        <v>3</v>
      </c>
      <c r="B6" s="3" t="s">
        <v>12</v>
      </c>
      <c r="C6" s="3">
        <v>21012254</v>
      </c>
      <c r="D6" s="3">
        <v>60</v>
      </c>
      <c r="E6" s="3">
        <v>70</v>
      </c>
      <c r="F6" s="3"/>
      <c r="G6" s="3">
        <v>80</v>
      </c>
      <c r="H6" s="3">
        <v>70</v>
      </c>
      <c r="I6" s="3"/>
      <c r="J6" s="3">
        <f t="shared" si="0"/>
        <v>280</v>
      </c>
      <c r="K6" s="3">
        <f t="shared" si="1"/>
        <v>70</v>
      </c>
      <c r="L6" s="3" t="str">
        <f t="shared" si="2"/>
        <v>합격</v>
      </c>
      <c r="N6" s="10" t="s">
        <v>16</v>
      </c>
      <c r="O6" s="8">
        <f>COUNTIFS(L4:L21,"합격")</f>
        <v>14</v>
      </c>
    </row>
    <row r="7" spans="1:15" ht="17.25" thickBot="1" x14ac:dyDescent="0.35">
      <c r="A7" s="3">
        <v>4</v>
      </c>
      <c r="B7" s="3" t="s">
        <v>12</v>
      </c>
      <c r="C7" s="3">
        <v>21210564</v>
      </c>
      <c r="D7" s="3">
        <v>70</v>
      </c>
      <c r="E7" s="3">
        <v>10</v>
      </c>
      <c r="F7" s="3"/>
      <c r="G7" s="3">
        <v>80</v>
      </c>
      <c r="H7" s="3">
        <v>70</v>
      </c>
      <c r="I7" s="3"/>
      <c r="J7" s="3">
        <f t="shared" si="0"/>
        <v>230</v>
      </c>
      <c r="K7" s="3">
        <f t="shared" si="1"/>
        <v>57.5</v>
      </c>
      <c r="L7" s="3" t="str">
        <f t="shared" si="2"/>
        <v>불합격</v>
      </c>
      <c r="N7" s="11" t="s">
        <v>17</v>
      </c>
      <c r="O7" s="9">
        <f>COUNTIFS(L4:L21,"불합격")</f>
        <v>4</v>
      </c>
    </row>
    <row r="8" spans="1:15" x14ac:dyDescent="0.3">
      <c r="A8" s="3">
        <v>5</v>
      </c>
      <c r="B8" s="3" t="s">
        <v>12</v>
      </c>
      <c r="C8" s="3">
        <v>20910357</v>
      </c>
      <c r="D8" s="3">
        <v>80</v>
      </c>
      <c r="E8" s="3">
        <v>55</v>
      </c>
      <c r="F8" s="3">
        <v>70</v>
      </c>
      <c r="G8" s="3"/>
      <c r="H8" s="3">
        <v>75</v>
      </c>
      <c r="I8" s="3"/>
      <c r="J8" s="3">
        <f t="shared" si="0"/>
        <v>280</v>
      </c>
      <c r="K8" s="3">
        <f t="shared" si="1"/>
        <v>70</v>
      </c>
      <c r="L8" s="3" t="str">
        <f t="shared" si="2"/>
        <v>합격</v>
      </c>
      <c r="N8" s="7"/>
      <c r="O8" s="6"/>
    </row>
    <row r="9" spans="1:15" x14ac:dyDescent="0.3">
      <c r="A9" s="3">
        <v>6</v>
      </c>
      <c r="B9" s="3" t="s">
        <v>12</v>
      </c>
      <c r="C9" s="3">
        <v>20910852</v>
      </c>
      <c r="D9" s="3">
        <v>100</v>
      </c>
      <c r="E9" s="3">
        <v>75</v>
      </c>
      <c r="F9" s="3"/>
      <c r="G9" s="3"/>
      <c r="H9" s="3">
        <v>75</v>
      </c>
      <c r="I9" s="3">
        <v>80</v>
      </c>
      <c r="J9" s="3">
        <f t="shared" si="0"/>
        <v>330</v>
      </c>
      <c r="K9" s="3">
        <f t="shared" si="1"/>
        <v>82.5</v>
      </c>
      <c r="L9" s="3" t="str">
        <f t="shared" si="2"/>
        <v>합격</v>
      </c>
      <c r="N9" s="6"/>
      <c r="O9" s="6"/>
    </row>
    <row r="10" spans="1:15" x14ac:dyDescent="0.3">
      <c r="A10" s="3">
        <v>7</v>
      </c>
      <c r="B10" s="3" t="s">
        <v>12</v>
      </c>
      <c r="C10" s="3">
        <v>21111317</v>
      </c>
      <c r="D10" s="3">
        <v>75</v>
      </c>
      <c r="E10" s="3">
        <v>70</v>
      </c>
      <c r="F10" s="3">
        <v>50</v>
      </c>
      <c r="G10" s="3"/>
      <c r="H10" s="3">
        <v>75</v>
      </c>
      <c r="I10" s="3"/>
      <c r="J10" s="3">
        <f t="shared" si="0"/>
        <v>270</v>
      </c>
      <c r="K10" s="3">
        <f t="shared" si="1"/>
        <v>67.5</v>
      </c>
      <c r="L10" s="3" t="str">
        <f t="shared" si="2"/>
        <v>불합격</v>
      </c>
      <c r="N10" s="6"/>
      <c r="O10" s="6"/>
    </row>
    <row r="11" spans="1:15" x14ac:dyDescent="0.3">
      <c r="A11" s="3">
        <v>8</v>
      </c>
      <c r="B11" s="3" t="s">
        <v>12</v>
      </c>
      <c r="C11" s="3">
        <v>21011679</v>
      </c>
      <c r="D11" s="3">
        <v>85</v>
      </c>
      <c r="E11" s="3">
        <v>70</v>
      </c>
      <c r="F11" s="3">
        <v>60</v>
      </c>
      <c r="G11" s="3"/>
      <c r="H11" s="3">
        <v>70</v>
      </c>
      <c r="I11" s="3"/>
      <c r="J11" s="3">
        <f t="shared" si="0"/>
        <v>285</v>
      </c>
      <c r="K11" s="3">
        <f t="shared" si="1"/>
        <v>71.25</v>
      </c>
      <c r="L11" s="3" t="str">
        <f t="shared" si="2"/>
        <v>합격</v>
      </c>
      <c r="N11" s="6"/>
      <c r="O11" s="6"/>
    </row>
    <row r="12" spans="1:15" x14ac:dyDescent="0.3">
      <c r="A12" s="3">
        <v>9</v>
      </c>
      <c r="B12" s="3" t="s">
        <v>12</v>
      </c>
      <c r="C12" s="3">
        <v>21012335</v>
      </c>
      <c r="D12" s="3">
        <v>65</v>
      </c>
      <c r="E12" s="3">
        <v>0</v>
      </c>
      <c r="F12" s="3"/>
      <c r="G12" s="3">
        <v>80</v>
      </c>
      <c r="H12" s="3">
        <v>40</v>
      </c>
      <c r="I12" s="3"/>
      <c r="J12" s="3">
        <f t="shared" si="0"/>
        <v>185</v>
      </c>
      <c r="K12" s="3">
        <f t="shared" si="1"/>
        <v>46.25</v>
      </c>
      <c r="L12" s="3" t="str">
        <f t="shared" si="2"/>
        <v>불합격</v>
      </c>
      <c r="N12" s="6"/>
      <c r="O12" s="6"/>
    </row>
    <row r="13" spans="1:15" x14ac:dyDescent="0.3">
      <c r="A13" s="3">
        <v>10</v>
      </c>
      <c r="B13" s="3" t="s">
        <v>12</v>
      </c>
      <c r="C13" s="3">
        <v>20810062</v>
      </c>
      <c r="D13" s="3">
        <v>70</v>
      </c>
      <c r="E13" s="3">
        <v>70</v>
      </c>
      <c r="F13" s="3"/>
      <c r="G13" s="3"/>
      <c r="H13" s="3">
        <v>70</v>
      </c>
      <c r="I13" s="3">
        <v>80</v>
      </c>
      <c r="J13" s="3">
        <f t="shared" si="0"/>
        <v>290</v>
      </c>
      <c r="K13" s="3">
        <f t="shared" si="1"/>
        <v>72.5</v>
      </c>
      <c r="L13" s="3" t="str">
        <f t="shared" si="2"/>
        <v>합격</v>
      </c>
      <c r="N13" s="6"/>
      <c r="O13" s="6"/>
    </row>
    <row r="14" spans="1:15" x14ac:dyDescent="0.3">
      <c r="A14" s="3">
        <v>11</v>
      </c>
      <c r="B14" s="3" t="s">
        <v>12</v>
      </c>
      <c r="C14" s="3">
        <v>21211013</v>
      </c>
      <c r="D14" s="3">
        <v>70</v>
      </c>
      <c r="E14" s="3">
        <v>70</v>
      </c>
      <c r="F14" s="3"/>
      <c r="G14" s="3"/>
      <c r="H14" s="3">
        <v>70</v>
      </c>
      <c r="I14" s="3">
        <v>70</v>
      </c>
      <c r="J14" s="3">
        <f t="shared" si="0"/>
        <v>280</v>
      </c>
      <c r="K14" s="3">
        <f t="shared" si="1"/>
        <v>70</v>
      </c>
      <c r="L14" s="3" t="str">
        <f t="shared" si="2"/>
        <v>합격</v>
      </c>
    </row>
    <row r="15" spans="1:15" x14ac:dyDescent="0.3">
      <c r="A15" s="3">
        <v>12</v>
      </c>
      <c r="B15" s="3" t="s">
        <v>12</v>
      </c>
      <c r="C15" s="3">
        <v>21281373</v>
      </c>
      <c r="D15" s="3">
        <v>60</v>
      </c>
      <c r="E15" s="3">
        <v>50</v>
      </c>
      <c r="F15" s="3"/>
      <c r="G15" s="3">
        <v>100</v>
      </c>
      <c r="H15" s="3">
        <v>75</v>
      </c>
      <c r="I15" s="3"/>
      <c r="J15" s="3">
        <f t="shared" si="0"/>
        <v>285</v>
      </c>
      <c r="K15" s="3">
        <f t="shared" si="1"/>
        <v>71.25</v>
      </c>
      <c r="L15" s="3" t="str">
        <f t="shared" si="2"/>
        <v>합격</v>
      </c>
    </row>
    <row r="16" spans="1:15" x14ac:dyDescent="0.3">
      <c r="A16" s="3">
        <v>13</v>
      </c>
      <c r="B16" s="3" t="s">
        <v>12</v>
      </c>
      <c r="C16" s="3">
        <v>20910739</v>
      </c>
      <c r="D16" s="3">
        <v>100</v>
      </c>
      <c r="E16" s="3">
        <v>90</v>
      </c>
      <c r="F16" s="3"/>
      <c r="G16" s="3"/>
      <c r="H16" s="3">
        <v>75</v>
      </c>
      <c r="I16" s="3">
        <v>70</v>
      </c>
      <c r="J16" s="3">
        <f t="shared" si="0"/>
        <v>335</v>
      </c>
      <c r="K16" s="3">
        <f t="shared" si="1"/>
        <v>83.75</v>
      </c>
      <c r="L16" s="3" t="str">
        <f t="shared" si="2"/>
        <v>합격</v>
      </c>
    </row>
    <row r="17" spans="1:12" x14ac:dyDescent="0.3">
      <c r="A17" s="3">
        <v>14</v>
      </c>
      <c r="B17" s="3" t="s">
        <v>12</v>
      </c>
      <c r="C17" s="3">
        <v>21210577</v>
      </c>
      <c r="D17" s="3">
        <v>50</v>
      </c>
      <c r="E17" s="3">
        <v>90</v>
      </c>
      <c r="F17" s="3"/>
      <c r="G17" s="3"/>
      <c r="H17" s="3">
        <v>80</v>
      </c>
      <c r="I17" s="3">
        <v>70</v>
      </c>
      <c r="J17" s="3">
        <f t="shared" si="0"/>
        <v>290</v>
      </c>
      <c r="K17" s="3">
        <f t="shared" si="1"/>
        <v>72.5</v>
      </c>
      <c r="L17" s="3" t="str">
        <f t="shared" si="2"/>
        <v>합격</v>
      </c>
    </row>
    <row r="18" spans="1:12" x14ac:dyDescent="0.3">
      <c r="A18" s="3">
        <v>15</v>
      </c>
      <c r="B18" s="3" t="s">
        <v>12</v>
      </c>
      <c r="C18" s="3">
        <v>21012571</v>
      </c>
      <c r="D18" s="3">
        <v>70</v>
      </c>
      <c r="E18" s="3">
        <v>70</v>
      </c>
      <c r="F18" s="3">
        <v>70</v>
      </c>
      <c r="G18" s="3"/>
      <c r="H18" s="3">
        <v>75</v>
      </c>
      <c r="I18" s="3"/>
      <c r="J18" s="3">
        <f t="shared" si="0"/>
        <v>285</v>
      </c>
      <c r="K18" s="3">
        <f t="shared" si="1"/>
        <v>71.25</v>
      </c>
      <c r="L18" s="3" t="str">
        <f t="shared" si="2"/>
        <v>합격</v>
      </c>
    </row>
    <row r="19" spans="1:12" x14ac:dyDescent="0.3">
      <c r="A19" s="3">
        <v>16</v>
      </c>
      <c r="B19" s="3" t="s">
        <v>13</v>
      </c>
      <c r="C19" s="3">
        <v>21003771</v>
      </c>
      <c r="D19" s="3">
        <v>40</v>
      </c>
      <c r="E19" s="3">
        <v>15</v>
      </c>
      <c r="F19" s="3">
        <v>10</v>
      </c>
      <c r="G19" s="3"/>
      <c r="H19" s="3">
        <v>20</v>
      </c>
      <c r="I19" s="3"/>
      <c r="J19" s="3">
        <f t="shared" si="0"/>
        <v>85</v>
      </c>
      <c r="K19" s="3">
        <f t="shared" si="1"/>
        <v>21.25</v>
      </c>
      <c r="L19" s="3" t="str">
        <f t="shared" si="2"/>
        <v>불합격</v>
      </c>
    </row>
    <row r="20" spans="1:12" x14ac:dyDescent="0.3">
      <c r="A20" s="3">
        <v>17</v>
      </c>
      <c r="B20" s="3" t="s">
        <v>12</v>
      </c>
      <c r="C20" s="3">
        <v>21250430</v>
      </c>
      <c r="D20" s="3">
        <v>70</v>
      </c>
      <c r="E20" s="3">
        <v>75</v>
      </c>
      <c r="F20" s="3"/>
      <c r="G20" s="3"/>
      <c r="H20" s="3">
        <v>70</v>
      </c>
      <c r="I20" s="3">
        <v>90</v>
      </c>
      <c r="J20" s="3">
        <f t="shared" si="0"/>
        <v>305</v>
      </c>
      <c r="K20" s="3">
        <f t="shared" si="1"/>
        <v>76.25</v>
      </c>
      <c r="L20" s="3" t="str">
        <f t="shared" si="2"/>
        <v>합격</v>
      </c>
    </row>
    <row r="21" spans="1:12" x14ac:dyDescent="0.3">
      <c r="A21" s="4">
        <v>18</v>
      </c>
      <c r="B21" s="4" t="s">
        <v>14</v>
      </c>
      <c r="C21" s="4">
        <v>20910218</v>
      </c>
      <c r="D21" s="5">
        <v>80</v>
      </c>
      <c r="E21" s="5">
        <v>100</v>
      </c>
      <c r="F21" s="3">
        <v>100</v>
      </c>
      <c r="G21" s="3"/>
      <c r="H21" s="5">
        <v>70</v>
      </c>
      <c r="I21" s="3"/>
      <c r="J21" s="3">
        <f t="shared" si="0"/>
        <v>350</v>
      </c>
      <c r="K21" s="3">
        <f t="shared" si="1"/>
        <v>87.5</v>
      </c>
      <c r="L21" s="3" t="str">
        <f t="shared" si="2"/>
        <v>합격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2015-11-25T06:40:24Z</dcterms:created>
  <dcterms:modified xsi:type="dcterms:W3CDTF">2015-12-02T06:56:44Z</dcterms:modified>
</cp:coreProperties>
</file>